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ianrandall/Desktop/WA ASSN FOR COMM HEALTH/2020 COVID-19/CLA Financial Modeling /CLA Financial Analysis_Final Documents/"/>
    </mc:Choice>
  </mc:AlternateContent>
  <xr:revisionPtr revIDLastSave="0" documentId="8_{B1E5BDE3-807F-F249-B722-65FD14048DCD}" xr6:coauthVersionLast="45" xr6:coauthVersionMax="45" xr10:uidLastSave="{00000000-0000-0000-0000-000000000000}"/>
  <bookViews>
    <workbookView xWindow="0" yWindow="460" windowWidth="23040" windowHeight="9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6" i="1" l="1"/>
  <c r="E92" i="1"/>
  <c r="M77" i="1" l="1"/>
  <c r="G77" i="1"/>
  <c r="H77" i="1" s="1"/>
  <c r="F77" i="1"/>
  <c r="M76" i="1"/>
  <c r="G76" i="1"/>
  <c r="H76" i="1" s="1"/>
  <c r="F76" i="1"/>
  <c r="M75" i="1"/>
  <c r="G75" i="1"/>
  <c r="H75" i="1" s="1"/>
  <c r="F75" i="1"/>
  <c r="M74" i="1"/>
  <c r="G74" i="1"/>
  <c r="H74" i="1" s="1"/>
  <c r="F74" i="1"/>
  <c r="M73" i="1"/>
  <c r="H73" i="1"/>
  <c r="G73" i="1"/>
  <c r="F73" i="1"/>
  <c r="M72" i="1"/>
  <c r="G72" i="1"/>
  <c r="H72" i="1" s="1"/>
  <c r="M71" i="1"/>
  <c r="G71" i="1"/>
  <c r="F71" i="1" s="1"/>
  <c r="M70" i="1"/>
  <c r="G70" i="1"/>
  <c r="H70" i="1" s="1"/>
  <c r="F70" i="1"/>
  <c r="M69" i="1"/>
  <c r="G69" i="1"/>
  <c r="H69" i="1" s="1"/>
  <c r="F69" i="1"/>
  <c r="M68" i="1"/>
  <c r="G68" i="1"/>
  <c r="H68" i="1" s="1"/>
  <c r="F68" i="1"/>
  <c r="F62" i="1"/>
  <c r="F60" i="1"/>
  <c r="F49" i="1"/>
  <c r="E49" i="1"/>
  <c r="H40" i="1"/>
  <c r="G40" i="1"/>
  <c r="F40" i="1"/>
  <c r="E40" i="1"/>
  <c r="H37" i="1"/>
  <c r="G37" i="1"/>
  <c r="F37" i="1"/>
  <c r="E37" i="1"/>
  <c r="H34" i="1"/>
  <c r="G34" i="1"/>
  <c r="F34" i="1"/>
  <c r="E34" i="1"/>
  <c r="H25" i="1"/>
  <c r="H26" i="1" s="1"/>
  <c r="G25" i="1"/>
  <c r="G26" i="1" s="1"/>
  <c r="F25" i="1"/>
  <c r="F26" i="1" s="1"/>
  <c r="E25" i="1"/>
  <c r="E26" i="1" s="1"/>
  <c r="H14" i="1"/>
  <c r="F14" i="1"/>
  <c r="E14" i="1"/>
  <c r="H71" i="1" l="1"/>
  <c r="F72" i="1"/>
  <c r="E23" i="1"/>
  <c r="F23" i="1"/>
  <c r="G23" i="1"/>
  <c r="H23" i="1"/>
  <c r="G52" i="1" l="1"/>
  <c r="E31" i="1"/>
  <c r="E21" i="1"/>
  <c r="G31" i="1"/>
  <c r="G21" i="1"/>
  <c r="H31" i="1"/>
  <c r="H21" i="1"/>
  <c r="F31" i="1"/>
  <c r="F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mborchar</author>
  </authors>
  <commentList>
    <comment ref="C6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All Revenue from Operations - Excluding non cash revenue (Amortization)</t>
        </r>
      </text>
    </comment>
    <comment ref="D6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Salaries excluding Benefits</t>
        </r>
      </text>
    </comment>
    <comment ref="E6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Benefits on Salaries (separate for atb and labor force reductions)</t>
        </r>
      </text>
    </comment>
    <comment ref="I6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All non cash items on the income statement</t>
        </r>
      </text>
    </comment>
    <comment ref="J6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Interest Expenses on Debt and Rent and Lease Expenses</t>
        </r>
      </text>
    </comment>
    <comment ref="K6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Income (Loss) from Operations</t>
        </r>
      </text>
    </comment>
    <comment ref="L6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All income from investments (Interest Income, Unrealized Gains, Realized Gains, Investment Income, etc)</t>
        </r>
      </text>
    </comment>
    <comment ref="N6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Total (Bottom Line) Income</t>
        </r>
      </text>
    </comment>
    <comment ref="R6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mborchar:</t>
        </r>
        <r>
          <rPr>
            <sz val="9"/>
            <color indexed="81"/>
            <rFont val="Tahoma"/>
            <family val="2"/>
          </rPr>
          <t xml:space="preserve">
Special Purpose Cash Flow Impacts (Amortization of Entrance Fees) and other cash changes</t>
        </r>
      </text>
    </comment>
  </commentList>
</comments>
</file>

<file path=xl/sharedStrings.xml><?xml version="1.0" encoding="utf-8"?>
<sst xmlns="http://schemas.openxmlformats.org/spreadsheetml/2006/main" count="143" uniqueCount="90">
  <si>
    <t>CLA Intuition COVID - 19 Baseline Inputs</t>
  </si>
  <si>
    <t>Client Name</t>
  </si>
  <si>
    <t>Client Current Year End</t>
  </si>
  <si>
    <t>Modeling End Date</t>
  </si>
  <si>
    <t>&lt;- Must Load</t>
  </si>
  <si>
    <t>Client Number</t>
  </si>
  <si>
    <t>CLA PowerBI Direction Link</t>
  </si>
  <si>
    <t>CRL Email</t>
  </si>
  <si>
    <t>Client Email</t>
  </si>
  <si>
    <t>Annual Income Statement Inputs</t>
  </si>
  <si>
    <t>Actual</t>
  </si>
  <si>
    <t>Budget</t>
  </si>
  <si>
    <t xml:space="preserve"> </t>
  </si>
  <si>
    <t>Operating Revenues</t>
  </si>
  <si>
    <t>Operating Expenses</t>
  </si>
  <si>
    <t>Salaries</t>
  </si>
  <si>
    <t>Benefits</t>
  </si>
  <si>
    <t>Supplies &amp; Other</t>
  </si>
  <si>
    <t>Total Operating Expenses</t>
  </si>
  <si>
    <t>Operating EBITDA</t>
  </si>
  <si>
    <t>Operating EBITDA %</t>
  </si>
  <si>
    <t>Capital Expenses</t>
  </si>
  <si>
    <t>Depreciation &amp; Amortization</t>
  </si>
  <si>
    <t>Interest</t>
  </si>
  <si>
    <t>Total Expenses</t>
  </si>
  <si>
    <t>Operating Margin</t>
  </si>
  <si>
    <t>Operating Margin %</t>
  </si>
  <si>
    <t>Non Operating Activity</t>
  </si>
  <si>
    <t>Investment Income</t>
  </si>
  <si>
    <t>Other Non Op</t>
  </si>
  <si>
    <t>Net Margin</t>
  </si>
  <si>
    <t>Net Margin %</t>
  </si>
  <si>
    <t>Annual Cash Flow Inputs</t>
  </si>
  <si>
    <t>Principal Payments</t>
  </si>
  <si>
    <t>Capital Expenditures</t>
  </si>
  <si>
    <t>Special Purpose Cash Impacts</t>
  </si>
  <si>
    <t>Annual Balance Sheet Inputs</t>
  </si>
  <si>
    <t>Cash</t>
  </si>
  <si>
    <t>Non Externally Restricted Investments</t>
  </si>
  <si>
    <t>Days Cash on Hand</t>
  </si>
  <si>
    <t>Accounts Receivable</t>
  </si>
  <si>
    <t>Inventory</t>
  </si>
  <si>
    <t>Other Current Assets</t>
  </si>
  <si>
    <t>Accounts Payable</t>
  </si>
  <si>
    <t>Other Current Liabilities</t>
  </si>
  <si>
    <t>Monthly Value</t>
  </si>
  <si>
    <t>Net Working Capital Days</t>
  </si>
  <si>
    <t>Loading Monthly Income Statement?</t>
  </si>
  <si>
    <t>Monthly Income Statement Inputs</t>
  </si>
  <si>
    <t>Other</t>
  </si>
  <si>
    <t>Total</t>
  </si>
  <si>
    <t>Depreciation</t>
  </si>
  <si>
    <t>Investment</t>
  </si>
  <si>
    <t>Cash Flow Impacts</t>
  </si>
  <si>
    <t>Status</t>
  </si>
  <si>
    <t>Revenues</t>
  </si>
  <si>
    <t>(excl Capital)</t>
  </si>
  <si>
    <t>OP Expense</t>
  </si>
  <si>
    <t>OP EBITDA</t>
  </si>
  <si>
    <t>&amp; Amortization</t>
  </si>
  <si>
    <t>Op Margin</t>
  </si>
  <si>
    <t>Income</t>
  </si>
  <si>
    <t>Non Op</t>
  </si>
  <si>
    <t>Net margin</t>
  </si>
  <si>
    <t>Principal PMT's</t>
  </si>
  <si>
    <t>Routine Capital</t>
  </si>
  <si>
    <t>Special Purpose</t>
  </si>
  <si>
    <t>Insert as a</t>
  </si>
  <si>
    <t>Insert Direction</t>
  </si>
  <si>
    <t>Model Manual Assumption Variables</t>
  </si>
  <si>
    <t>positive</t>
  </si>
  <si>
    <t>Impacting Cash</t>
  </si>
  <si>
    <t>True Variable Expenses on Covid Revenue Loss</t>
  </si>
  <si>
    <t>All Benefit</t>
  </si>
  <si>
    <t>Payroll Benefit %</t>
  </si>
  <si>
    <t>Discretionary Benefit %</t>
  </si>
  <si>
    <t>eg Profit Sharing, 401k Match</t>
  </si>
  <si>
    <t>Impactable % for  Workforce Reduction</t>
  </si>
  <si>
    <t>Impactable % for ATB Reduction</t>
  </si>
  <si>
    <t>Impactable % for Non Labor Reduction</t>
  </si>
  <si>
    <t>Start Date of Short Term Closure</t>
  </si>
  <si>
    <t>CLA will preload</t>
  </si>
  <si>
    <t>Revenue Breakdown</t>
  </si>
  <si>
    <t>Medical</t>
  </si>
  <si>
    <t xml:space="preserve">Dental </t>
  </si>
  <si>
    <t xml:space="preserve">BH </t>
  </si>
  <si>
    <t>Patient/Encounter Driven</t>
  </si>
  <si>
    <t>Not Patient/Encounter/Activity Driven</t>
  </si>
  <si>
    <t>Do not include Board Designated Investments (Need Separate for true liquidity test)</t>
  </si>
  <si>
    <t>This needs to be the person who will have access to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</si>
</sst>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  <font>
      <b/>
      <sz val="16"/>
      <color rgb="FF000000"/>
      <name val="Calibri"/>
      <family val="2"/>
    </font>
    <font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8" fillId="0" borderId="0" applyNumberFormat="0" applyFill="0" applyBorder="0" applyAlignment="0" applyProtection="0"/>
    <xf numFmtId="41" fontId="1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0" xfId="0" applyFont="1" applyFill="1" applyProtection="1">
      <protection locked="0"/>
    </xf>
    <xf numFmtId="14" fontId="5" fillId="2" borderId="0" xfId="0" applyNumberFormat="1" applyFont="1" applyFill="1" applyProtection="1">
      <protection locked="0"/>
    </xf>
    <xf numFmtId="0" fontId="6" fillId="0" borderId="0" xfId="0" applyFon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horizontal="left" indent="2"/>
    </xf>
    <xf numFmtId="41" fontId="9" fillId="2" borderId="0" xfId="2" applyFont="1" applyFill="1" applyProtection="1">
      <protection locked="0"/>
    </xf>
    <xf numFmtId="0" fontId="10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/>
    <xf numFmtId="0" fontId="2" fillId="0" borderId="0" xfId="0" applyFont="1"/>
    <xf numFmtId="0" fontId="0" fillId="0" borderId="0" xfId="0" applyFill="1"/>
    <xf numFmtId="164" fontId="0" fillId="0" borderId="0" xfId="1" applyNumberFormat="1" applyFont="1"/>
    <xf numFmtId="0" fontId="0" fillId="0" borderId="0" xfId="0" applyFont="1"/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2" fillId="0" borderId="0" xfId="0" applyFont="1"/>
    <xf numFmtId="14" fontId="0" fillId="0" borderId="0" xfId="0" applyNumberFormat="1" applyFill="1"/>
    <xf numFmtId="9" fontId="5" fillId="2" borderId="0" xfId="1" applyFont="1" applyFill="1" applyProtection="1">
      <protection locked="0"/>
    </xf>
    <xf numFmtId="41" fontId="0" fillId="0" borderId="0" xfId="3" applyFont="1" applyAlignment="1"/>
    <xf numFmtId="41" fontId="1" fillId="0" borderId="0" xfId="3"/>
    <xf numFmtId="41" fontId="7" fillId="0" borderId="0" xfId="3" applyFont="1"/>
    <xf numFmtId="41" fontId="1" fillId="0" borderId="0" xfId="3" applyAlignment="1">
      <alignment horizontal="left" indent="2"/>
    </xf>
    <xf numFmtId="9" fontId="0" fillId="3" borderId="0" xfId="1" applyFont="1" applyFill="1"/>
    <xf numFmtId="9" fontId="0" fillId="0" borderId="0" xfId="1" applyFont="1" applyFill="1"/>
    <xf numFmtId="9" fontId="0" fillId="0" borderId="0" xfId="0" applyNumberFormat="1"/>
  </cellXfs>
  <cellStyles count="5">
    <cellStyle name="Hyperlink" xfId="2" builtinId="8"/>
    <cellStyle name="Normal" xfId="0" builtinId="0"/>
    <cellStyle name="Normal 2" xfId="3" xr:uid="{00000000-0005-0000-0000-000002000000}"/>
    <cellStyle name="Normal 3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workbookViewId="0">
      <selection activeCell="B3" sqref="B3"/>
    </sheetView>
  </sheetViews>
  <sheetFormatPr baseColWidth="10" defaultColWidth="13.6640625" defaultRowHeight="15" x14ac:dyDescent="0.2"/>
  <cols>
    <col min="3" max="17" width="13.6640625" customWidth="1"/>
    <col min="20" max="20" width="32.6640625" bestFit="1" customWidth="1"/>
  </cols>
  <sheetData>
    <row r="1" spans="1:22" ht="24" x14ac:dyDescent="0.3">
      <c r="A1" s="1" t="s">
        <v>0</v>
      </c>
      <c r="V1" s="2" t="b">
        <v>1</v>
      </c>
    </row>
    <row r="2" spans="1:22" x14ac:dyDescent="0.2">
      <c r="V2" s="2" t="b">
        <v>0</v>
      </c>
    </row>
    <row r="3" spans="1:22" x14ac:dyDescent="0.2">
      <c r="A3" t="s">
        <v>1</v>
      </c>
      <c r="C3" s="3"/>
    </row>
    <row r="4" spans="1:22" x14ac:dyDescent="0.2">
      <c r="A4" t="s">
        <v>2</v>
      </c>
      <c r="C4" s="4"/>
    </row>
    <row r="5" spans="1:22" x14ac:dyDescent="0.2">
      <c r="A5" t="s">
        <v>3</v>
      </c>
      <c r="C5" s="4"/>
      <c r="D5" s="5" t="s">
        <v>4</v>
      </c>
      <c r="H5" s="6"/>
      <c r="I5" s="6"/>
    </row>
    <row r="6" spans="1:22" x14ac:dyDescent="0.2">
      <c r="A6" t="s">
        <v>5</v>
      </c>
      <c r="C6" s="3" t="s">
        <v>81</v>
      </c>
      <c r="H6" s="6"/>
    </row>
    <row r="8" spans="1:22" ht="21" x14ac:dyDescent="0.25">
      <c r="A8" s="7" t="s">
        <v>6</v>
      </c>
    </row>
    <row r="9" spans="1:22" x14ac:dyDescent="0.2">
      <c r="A9" s="8" t="s">
        <v>7</v>
      </c>
      <c r="C9" s="9" t="s">
        <v>81</v>
      </c>
    </row>
    <row r="10" spans="1:22" x14ac:dyDescent="0.2">
      <c r="A10" s="8" t="s">
        <v>8</v>
      </c>
      <c r="C10" s="9"/>
      <c r="D10" t="s">
        <v>89</v>
      </c>
    </row>
    <row r="12" spans="1:22" ht="21" x14ac:dyDescent="0.25">
      <c r="A12" s="10" t="s">
        <v>9</v>
      </c>
    </row>
    <row r="13" spans="1:22" x14ac:dyDescent="0.2">
      <c r="A13" s="11"/>
      <c r="B13" s="11"/>
      <c r="E13" s="11" t="s">
        <v>10</v>
      </c>
      <c r="F13" s="11" t="s">
        <v>11</v>
      </c>
      <c r="G13" s="11" t="s">
        <v>10</v>
      </c>
      <c r="H13" s="11" t="s">
        <v>11</v>
      </c>
    </row>
    <row r="14" spans="1:22" x14ac:dyDescent="0.2">
      <c r="A14" s="11"/>
      <c r="B14" s="11"/>
      <c r="E14" s="12">
        <f>DATE(2019,MONTH(C4),DAY(C4))</f>
        <v>43465</v>
      </c>
      <c r="F14" s="12">
        <f>DATE(2020,MONTH(C4),DAY(C4))</f>
        <v>43830</v>
      </c>
      <c r="G14" s="12">
        <v>43890</v>
      </c>
      <c r="H14" s="12">
        <f>G14</f>
        <v>43890</v>
      </c>
    </row>
    <row r="15" spans="1:22" ht="6" customHeight="1" x14ac:dyDescent="0.35">
      <c r="E15" s="13" t="s">
        <v>12</v>
      </c>
      <c r="F15" s="13" t="s">
        <v>12</v>
      </c>
      <c r="G15" s="13" t="s">
        <v>12</v>
      </c>
      <c r="H15" s="13" t="s">
        <v>12</v>
      </c>
    </row>
    <row r="16" spans="1:22" x14ac:dyDescent="0.2">
      <c r="A16" s="14" t="s">
        <v>13</v>
      </c>
      <c r="B16" s="14"/>
      <c r="E16" s="3"/>
      <c r="F16" s="3"/>
      <c r="G16" s="3"/>
      <c r="H16" s="3"/>
    </row>
    <row r="17" spans="1:9" ht="17.5" customHeight="1" x14ac:dyDescent="0.35">
      <c r="E17" s="13" t="s">
        <v>12</v>
      </c>
      <c r="F17" s="13" t="s">
        <v>12</v>
      </c>
      <c r="G17" s="13" t="s">
        <v>12</v>
      </c>
      <c r="H17" s="13" t="s">
        <v>12</v>
      </c>
      <c r="I17" s="13"/>
    </row>
    <row r="18" spans="1:9" x14ac:dyDescent="0.2">
      <c r="A18" s="14" t="s">
        <v>14</v>
      </c>
      <c r="B18" s="14"/>
    </row>
    <row r="19" spans="1:9" x14ac:dyDescent="0.2">
      <c r="A19" t="s">
        <v>15</v>
      </c>
      <c r="E19" s="3"/>
      <c r="F19" s="3"/>
      <c r="G19" s="3"/>
      <c r="H19" s="3"/>
    </row>
    <row r="20" spans="1:9" x14ac:dyDescent="0.2">
      <c r="A20" t="s">
        <v>16</v>
      </c>
      <c r="E20" s="3"/>
      <c r="F20" s="3"/>
      <c r="G20" s="3"/>
      <c r="H20" s="3"/>
    </row>
    <row r="21" spans="1:9" x14ac:dyDescent="0.2">
      <c r="A21" t="s">
        <v>17</v>
      </c>
      <c r="E21">
        <f>+E23-E19-E20</f>
        <v>0</v>
      </c>
      <c r="F21">
        <f>+F23-F19-F20</f>
        <v>0</v>
      </c>
      <c r="G21">
        <f>+G23-G19-G20</f>
        <v>0</v>
      </c>
      <c r="H21">
        <f>+H23-H19-H20</f>
        <v>0</v>
      </c>
    </row>
    <row r="22" spans="1:9" ht="6" customHeight="1" x14ac:dyDescent="0.35">
      <c r="E22" s="13" t="s">
        <v>12</v>
      </c>
      <c r="F22" s="13" t="s">
        <v>12</v>
      </c>
      <c r="G22" s="13" t="s">
        <v>12</v>
      </c>
      <c r="H22" s="13" t="s">
        <v>12</v>
      </c>
    </row>
    <row r="23" spans="1:9" x14ac:dyDescent="0.2">
      <c r="A23" s="14" t="s">
        <v>18</v>
      </c>
      <c r="B23" s="14"/>
      <c r="E23">
        <f>+E16-E25</f>
        <v>0</v>
      </c>
      <c r="F23">
        <f>+F16-F25</f>
        <v>0</v>
      </c>
      <c r="G23">
        <f>+G16-G25</f>
        <v>0</v>
      </c>
      <c r="H23">
        <f>+H16-H25</f>
        <v>0</v>
      </c>
    </row>
    <row r="24" spans="1:9" ht="6" customHeight="1" x14ac:dyDescent="0.35">
      <c r="E24" s="13" t="s">
        <v>12</v>
      </c>
      <c r="F24" s="13" t="s">
        <v>12</v>
      </c>
      <c r="G24" s="13" t="s">
        <v>12</v>
      </c>
      <c r="H24" s="13" t="s">
        <v>12</v>
      </c>
    </row>
    <row r="25" spans="1:9" x14ac:dyDescent="0.2">
      <c r="A25" t="s">
        <v>19</v>
      </c>
      <c r="E25" s="15">
        <f>+E33+E28+E29</f>
        <v>0</v>
      </c>
      <c r="F25" s="15">
        <f>+F33+F28+F29</f>
        <v>0</v>
      </c>
      <c r="G25" s="15">
        <f>+G33+G28+G29</f>
        <v>0</v>
      </c>
      <c r="H25" s="15">
        <f>+H33+H28+H29</f>
        <v>0</v>
      </c>
    </row>
    <row r="26" spans="1:9" x14ac:dyDescent="0.2">
      <c r="A26" t="s">
        <v>20</v>
      </c>
      <c r="E26" s="16" t="str">
        <f>IFERROR(E25/E$16,"")</f>
        <v/>
      </c>
      <c r="F26" s="16" t="str">
        <f t="shared" ref="F26:H26" si="0">IFERROR(F25/F$16,"")</f>
        <v/>
      </c>
      <c r="G26" s="16" t="str">
        <f t="shared" si="0"/>
        <v/>
      </c>
      <c r="H26" s="16" t="str">
        <f t="shared" si="0"/>
        <v/>
      </c>
    </row>
    <row r="27" spans="1:9" x14ac:dyDescent="0.2">
      <c r="A27" s="14" t="s">
        <v>21</v>
      </c>
      <c r="B27" s="14"/>
    </row>
    <row r="28" spans="1:9" x14ac:dyDescent="0.2">
      <c r="A28" t="s">
        <v>22</v>
      </c>
      <c r="E28" s="3"/>
      <c r="F28" s="3"/>
      <c r="G28" s="3"/>
      <c r="H28" s="3"/>
    </row>
    <row r="29" spans="1:9" x14ac:dyDescent="0.2">
      <c r="A29" t="s">
        <v>23</v>
      </c>
      <c r="E29" s="3"/>
      <c r="F29" s="3"/>
      <c r="G29" s="3"/>
      <c r="H29" s="3"/>
    </row>
    <row r="30" spans="1:9" ht="6" customHeight="1" x14ac:dyDescent="0.35">
      <c r="E30" s="13" t="s">
        <v>12</v>
      </c>
      <c r="F30" s="13" t="s">
        <v>12</v>
      </c>
      <c r="G30" s="13" t="s">
        <v>12</v>
      </c>
      <c r="H30" s="13" t="s">
        <v>12</v>
      </c>
    </row>
    <row r="31" spans="1:9" x14ac:dyDescent="0.2">
      <c r="A31" s="14" t="s">
        <v>24</v>
      </c>
      <c r="B31" s="14"/>
      <c r="E31">
        <f>+E29+E28+E23</f>
        <v>0</v>
      </c>
      <c r="F31">
        <f>+F29+F28+F23</f>
        <v>0</v>
      </c>
      <c r="G31">
        <f>+G29+G28+G23</f>
        <v>0</v>
      </c>
      <c r="H31">
        <f>+H29+H28+H23</f>
        <v>0</v>
      </c>
    </row>
    <row r="32" spans="1:9" ht="6" customHeight="1" x14ac:dyDescent="0.35">
      <c r="B32" t="s">
        <v>23</v>
      </c>
      <c r="E32" s="13" t="s">
        <v>12</v>
      </c>
      <c r="F32" s="13" t="s">
        <v>12</v>
      </c>
      <c r="G32" s="13" t="s">
        <v>12</v>
      </c>
      <c r="H32" s="13" t="s">
        <v>12</v>
      </c>
    </row>
    <row r="33" spans="1:8" x14ac:dyDescent="0.2">
      <c r="A33" s="14" t="s">
        <v>25</v>
      </c>
      <c r="B33" s="14"/>
      <c r="E33" s="3"/>
      <c r="F33" s="3"/>
      <c r="G33" s="3"/>
      <c r="H33" s="3"/>
    </row>
    <row r="34" spans="1:8" x14ac:dyDescent="0.2">
      <c r="A34" s="17" t="s">
        <v>26</v>
      </c>
      <c r="B34" s="17"/>
      <c r="E34" s="16" t="str">
        <f>IFERROR(E33/E$16,"")</f>
        <v/>
      </c>
      <c r="F34" s="16" t="str">
        <f t="shared" ref="F34:H34" si="1">IFERROR(F33/F$16,"")</f>
        <v/>
      </c>
      <c r="G34" s="16" t="str">
        <f t="shared" si="1"/>
        <v/>
      </c>
      <c r="H34" s="16" t="str">
        <f t="shared" si="1"/>
        <v/>
      </c>
    </row>
    <row r="35" spans="1:8" x14ac:dyDescent="0.2">
      <c r="A35" s="14" t="s">
        <v>27</v>
      </c>
    </row>
    <row r="36" spans="1:8" x14ac:dyDescent="0.2">
      <c r="A36" t="s">
        <v>28</v>
      </c>
      <c r="E36" s="3"/>
      <c r="F36" s="3"/>
      <c r="G36" s="3"/>
      <c r="H36" s="3"/>
    </row>
    <row r="37" spans="1:8" x14ac:dyDescent="0.2">
      <c r="A37" t="s">
        <v>29</v>
      </c>
      <c r="B37" s="14"/>
      <c r="E37">
        <f>E39-E33-E36</f>
        <v>0</v>
      </c>
      <c r="F37">
        <f t="shared" ref="F37:H37" si="2">F39-F33-F36</f>
        <v>0</v>
      </c>
      <c r="G37">
        <f t="shared" si="2"/>
        <v>0</v>
      </c>
      <c r="H37">
        <f t="shared" si="2"/>
        <v>0</v>
      </c>
    </row>
    <row r="38" spans="1:8" ht="6" customHeight="1" x14ac:dyDescent="0.35">
      <c r="E38" s="13" t="s">
        <v>12</v>
      </c>
      <c r="F38" s="13" t="s">
        <v>12</v>
      </c>
      <c r="G38" s="13" t="s">
        <v>12</v>
      </c>
      <c r="H38" s="13" t="s">
        <v>12</v>
      </c>
    </row>
    <row r="39" spans="1:8" x14ac:dyDescent="0.2">
      <c r="A39" s="14" t="s">
        <v>30</v>
      </c>
      <c r="B39" s="14"/>
      <c r="E39" s="3"/>
      <c r="F39" s="3"/>
      <c r="G39" s="3"/>
      <c r="H39" s="3"/>
    </row>
    <row r="40" spans="1:8" x14ac:dyDescent="0.2">
      <c r="A40" s="17" t="s">
        <v>31</v>
      </c>
      <c r="B40" s="17"/>
      <c r="E40" s="16" t="str">
        <f>IFERROR(E39/E$16,"")</f>
        <v/>
      </c>
      <c r="F40" s="16" t="str">
        <f t="shared" ref="F40:H40" si="3">IFERROR(F39/F$16,"")</f>
        <v/>
      </c>
      <c r="G40" s="16" t="str">
        <f t="shared" si="3"/>
        <v/>
      </c>
      <c r="H40" s="16" t="str">
        <f t="shared" si="3"/>
        <v/>
      </c>
    </row>
    <row r="42" spans="1:8" ht="21" x14ac:dyDescent="0.25">
      <c r="A42" s="10" t="s">
        <v>32</v>
      </c>
    </row>
    <row r="43" spans="1:8" x14ac:dyDescent="0.2">
      <c r="A43" t="s">
        <v>33</v>
      </c>
      <c r="E43" s="3"/>
      <c r="F43" s="3"/>
      <c r="G43" s="3"/>
      <c r="H43" s="3"/>
    </row>
    <row r="44" spans="1:8" x14ac:dyDescent="0.2">
      <c r="A44" t="s">
        <v>34</v>
      </c>
      <c r="E44" s="3"/>
      <c r="F44" s="3"/>
      <c r="G44" s="3"/>
      <c r="H44" s="3"/>
    </row>
    <row r="45" spans="1:8" x14ac:dyDescent="0.2">
      <c r="A45" t="s">
        <v>35</v>
      </c>
      <c r="E45" s="3"/>
      <c r="F45" s="3"/>
      <c r="G45" s="3"/>
      <c r="H45" s="3"/>
    </row>
    <row r="47" spans="1:8" ht="21" x14ac:dyDescent="0.25">
      <c r="A47" s="10" t="s">
        <v>36</v>
      </c>
    </row>
    <row r="48" spans="1:8" x14ac:dyDescent="0.2">
      <c r="A48" s="11"/>
      <c r="B48" s="11"/>
      <c r="E48" s="11" t="s">
        <v>10</v>
      </c>
      <c r="F48" s="11" t="s">
        <v>10</v>
      </c>
    </row>
    <row r="49" spans="1:8" x14ac:dyDescent="0.2">
      <c r="A49" s="11"/>
      <c r="B49" s="11"/>
      <c r="E49" s="12">
        <f>E14</f>
        <v>43465</v>
      </c>
      <c r="F49" s="12">
        <f>G14</f>
        <v>43890</v>
      </c>
    </row>
    <row r="50" spans="1:8" ht="6" customHeight="1" x14ac:dyDescent="0.35">
      <c r="E50" s="13" t="s">
        <v>12</v>
      </c>
      <c r="F50" s="13" t="s">
        <v>12</v>
      </c>
    </row>
    <row r="51" spans="1:8" x14ac:dyDescent="0.2">
      <c r="A51" s="8" t="s">
        <v>37</v>
      </c>
      <c r="E51" s="3"/>
      <c r="F51" s="3"/>
      <c r="G51" t="s">
        <v>88</v>
      </c>
    </row>
    <row r="52" spans="1:8" x14ac:dyDescent="0.2">
      <c r="A52" s="8" t="s">
        <v>38</v>
      </c>
      <c r="E52" s="3"/>
      <c r="F52" s="3"/>
      <c r="G52" s="18" t="str">
        <f>IFERROR((E52+E51)/((E23+E29)/365),"N/A")</f>
        <v>N/A</v>
      </c>
      <c r="H52" t="s">
        <v>39</v>
      </c>
    </row>
    <row r="53" spans="1:8" x14ac:dyDescent="0.2">
      <c r="A53" s="8" t="s">
        <v>40</v>
      </c>
      <c r="E53" s="3"/>
      <c r="F53" s="3"/>
    </row>
    <row r="54" spans="1:8" x14ac:dyDescent="0.2">
      <c r="A54" s="8" t="s">
        <v>41</v>
      </c>
      <c r="E54" s="3"/>
      <c r="F54" s="3"/>
    </row>
    <row r="55" spans="1:8" x14ac:dyDescent="0.2">
      <c r="A55" s="8" t="s">
        <v>42</v>
      </c>
      <c r="E55" s="3"/>
      <c r="F55" s="3"/>
    </row>
    <row r="56" spans="1:8" x14ac:dyDescent="0.2">
      <c r="A56" s="8" t="s">
        <v>43</v>
      </c>
      <c r="E56" s="3"/>
      <c r="F56" s="3"/>
    </row>
    <row r="57" spans="1:8" x14ac:dyDescent="0.2">
      <c r="A57" s="8" t="s">
        <v>44</v>
      </c>
      <c r="E57" s="3"/>
      <c r="F57" s="3"/>
    </row>
    <row r="58" spans="1:8" x14ac:dyDescent="0.2">
      <c r="A58" s="8"/>
    </row>
    <row r="59" spans="1:8" x14ac:dyDescent="0.2">
      <c r="A59" s="8"/>
      <c r="F59" t="s">
        <v>45</v>
      </c>
    </row>
    <row r="60" spans="1:8" x14ac:dyDescent="0.2">
      <c r="A60" s="8" t="s">
        <v>46</v>
      </c>
      <c r="E60" s="3"/>
      <c r="F60">
        <f>F16/365*E60</f>
        <v>0</v>
      </c>
    </row>
    <row r="62" spans="1:8" ht="21" x14ac:dyDescent="0.25">
      <c r="A62" s="10" t="s">
        <v>47</v>
      </c>
      <c r="E62" s="3" t="b">
        <v>0</v>
      </c>
      <c r="F62" s="5" t="str">
        <f>IF(DATE(2020,MONTH(C5),DAY(C5))&gt;DATE(2020,MONTH(C4),DAY(C4)),"&lt;- Due To Report End Selection Above Must Select True And Load Monthly Data Past Fiscal Year End","Dropdown (False = Utilize Annual Performance)")</f>
        <v>Dropdown (False = Utilize Annual Performance)</v>
      </c>
    </row>
    <row r="64" spans="1:8" ht="21" x14ac:dyDescent="0.25">
      <c r="A64" s="10" t="s">
        <v>48</v>
      </c>
    </row>
    <row r="65" spans="1:24" s="11" customFormat="1" ht="16" thickBot="1" x14ac:dyDescent="0.25">
      <c r="B65" s="11" t="s">
        <v>10</v>
      </c>
    </row>
    <row r="66" spans="1:24" s="11" customFormat="1" ht="16" thickBot="1" x14ac:dyDescent="0.25">
      <c r="B66" s="11" t="s">
        <v>11</v>
      </c>
      <c r="F66" s="11" t="s">
        <v>49</v>
      </c>
      <c r="G66" s="11" t="s">
        <v>50</v>
      </c>
      <c r="I66" s="11" t="s">
        <v>51</v>
      </c>
      <c r="L66" s="11" t="s">
        <v>52</v>
      </c>
      <c r="M66" s="11" t="s">
        <v>49</v>
      </c>
      <c r="P66" s="19" t="s">
        <v>53</v>
      </c>
      <c r="Q66" s="20"/>
      <c r="R66" s="21"/>
    </row>
    <row r="67" spans="1:24" s="11" customFormat="1" ht="19" x14ac:dyDescent="0.25">
      <c r="B67" s="11" t="s">
        <v>54</v>
      </c>
      <c r="C67" s="11" t="s">
        <v>55</v>
      </c>
      <c r="D67" s="11" t="s">
        <v>15</v>
      </c>
      <c r="E67" s="11" t="s">
        <v>16</v>
      </c>
      <c r="F67" s="11" t="s">
        <v>56</v>
      </c>
      <c r="G67" s="11" t="s">
        <v>57</v>
      </c>
      <c r="H67" s="11" t="s">
        <v>58</v>
      </c>
      <c r="I67" s="11" t="s">
        <v>59</v>
      </c>
      <c r="J67" s="11" t="s">
        <v>23</v>
      </c>
      <c r="K67" s="11" t="s">
        <v>60</v>
      </c>
      <c r="L67" s="11" t="s">
        <v>61</v>
      </c>
      <c r="M67" s="11" t="s">
        <v>62</v>
      </c>
      <c r="N67" s="11" t="s">
        <v>63</v>
      </c>
      <c r="P67" s="11" t="s">
        <v>64</v>
      </c>
      <c r="Q67" s="11" t="s">
        <v>65</v>
      </c>
      <c r="R67" s="11" t="s">
        <v>66</v>
      </c>
      <c r="T67" s="22"/>
      <c r="U67"/>
      <c r="V67"/>
      <c r="W67"/>
      <c r="X67"/>
    </row>
    <row r="68" spans="1:24" x14ac:dyDescent="0.2">
      <c r="A68" s="23">
        <v>43921</v>
      </c>
      <c r="B68" t="s">
        <v>11</v>
      </c>
      <c r="C68" s="3"/>
      <c r="D68" s="3"/>
      <c r="E68" s="3"/>
      <c r="F68">
        <f t="shared" ref="F68:F77" si="4">+G68-E68-D68</f>
        <v>0</v>
      </c>
      <c r="G68">
        <f t="shared" ref="G68:G77" si="5">+C68-K68-I68-J68</f>
        <v>0</v>
      </c>
      <c r="H68">
        <f t="shared" ref="H68:H77" si="6">+C68-G68</f>
        <v>0</v>
      </c>
      <c r="I68" s="3"/>
      <c r="J68" s="3"/>
      <c r="K68" s="3"/>
      <c r="L68" s="3"/>
      <c r="M68">
        <f t="shared" ref="M68:M77" si="7">+N68-K68-L68</f>
        <v>0</v>
      </c>
      <c r="N68" s="3"/>
      <c r="P68" s="3"/>
      <c r="Q68" s="3"/>
      <c r="R68" s="3"/>
    </row>
    <row r="69" spans="1:24" x14ac:dyDescent="0.2">
      <c r="A69" s="23">
        <v>43951</v>
      </c>
      <c r="B69" t="s">
        <v>11</v>
      </c>
      <c r="C69" s="3"/>
      <c r="D69" s="3"/>
      <c r="E69" s="3"/>
      <c r="F69">
        <f t="shared" si="4"/>
        <v>0</v>
      </c>
      <c r="G69">
        <f t="shared" si="5"/>
        <v>0</v>
      </c>
      <c r="H69">
        <f t="shared" si="6"/>
        <v>0</v>
      </c>
      <c r="I69" s="3"/>
      <c r="J69" s="3"/>
      <c r="K69" s="3"/>
      <c r="L69" s="3"/>
      <c r="M69">
        <f t="shared" si="7"/>
        <v>0</v>
      </c>
      <c r="N69" s="3"/>
      <c r="P69" s="3"/>
      <c r="Q69" s="3"/>
      <c r="R69" s="3"/>
    </row>
    <row r="70" spans="1:24" x14ac:dyDescent="0.2">
      <c r="A70" s="23">
        <v>43982</v>
      </c>
      <c r="B70" t="s">
        <v>11</v>
      </c>
      <c r="C70" s="3"/>
      <c r="D70" s="3"/>
      <c r="E70" s="3"/>
      <c r="F70">
        <f t="shared" si="4"/>
        <v>0</v>
      </c>
      <c r="G70">
        <f t="shared" si="5"/>
        <v>0</v>
      </c>
      <c r="H70">
        <f t="shared" si="6"/>
        <v>0</v>
      </c>
      <c r="I70" s="3"/>
      <c r="J70" s="3"/>
      <c r="K70" s="3"/>
      <c r="L70" s="3"/>
      <c r="M70">
        <f t="shared" si="7"/>
        <v>0</v>
      </c>
      <c r="N70" s="3"/>
      <c r="P70" s="3"/>
      <c r="Q70" s="3"/>
      <c r="R70" s="3"/>
    </row>
    <row r="71" spans="1:24" x14ac:dyDescent="0.2">
      <c r="A71" s="23">
        <v>44012</v>
      </c>
      <c r="B71" t="s">
        <v>11</v>
      </c>
      <c r="C71" s="3"/>
      <c r="D71" s="3"/>
      <c r="E71" s="3"/>
      <c r="F71">
        <f t="shared" si="4"/>
        <v>0</v>
      </c>
      <c r="G71">
        <f t="shared" si="5"/>
        <v>0</v>
      </c>
      <c r="H71">
        <f t="shared" si="6"/>
        <v>0</v>
      </c>
      <c r="I71" s="3"/>
      <c r="J71" s="3"/>
      <c r="K71" s="3"/>
      <c r="L71" s="3"/>
      <c r="M71">
        <f t="shared" si="7"/>
        <v>0</v>
      </c>
      <c r="N71" s="3"/>
      <c r="P71" s="3"/>
      <c r="Q71" s="3"/>
      <c r="R71" s="3"/>
    </row>
    <row r="72" spans="1:24" x14ac:dyDescent="0.2">
      <c r="A72" s="23">
        <v>44043</v>
      </c>
      <c r="B72" t="s">
        <v>11</v>
      </c>
      <c r="C72" s="3"/>
      <c r="D72" s="3"/>
      <c r="E72" s="3"/>
      <c r="F72">
        <f t="shared" si="4"/>
        <v>0</v>
      </c>
      <c r="G72">
        <f t="shared" si="5"/>
        <v>0</v>
      </c>
      <c r="H72">
        <f t="shared" si="6"/>
        <v>0</v>
      </c>
      <c r="I72" s="3"/>
      <c r="J72" s="3"/>
      <c r="K72" s="3"/>
      <c r="L72" s="3"/>
      <c r="M72">
        <f t="shared" si="7"/>
        <v>0</v>
      </c>
      <c r="N72" s="3"/>
      <c r="P72" s="3"/>
      <c r="Q72" s="3"/>
      <c r="R72" s="3"/>
      <c r="T72" s="14"/>
    </row>
    <row r="73" spans="1:24" x14ac:dyDescent="0.2">
      <c r="A73" s="23">
        <v>44074</v>
      </c>
      <c r="B73" t="s">
        <v>11</v>
      </c>
      <c r="C73" s="3"/>
      <c r="D73" s="3"/>
      <c r="E73" s="3"/>
      <c r="F73">
        <f t="shared" si="4"/>
        <v>0</v>
      </c>
      <c r="G73">
        <f t="shared" si="5"/>
        <v>0</v>
      </c>
      <c r="H73">
        <f t="shared" si="6"/>
        <v>0</v>
      </c>
      <c r="I73" s="3"/>
      <c r="J73" s="3"/>
      <c r="K73" s="3"/>
      <c r="L73" s="3"/>
      <c r="M73">
        <f t="shared" si="7"/>
        <v>0</v>
      </c>
      <c r="N73" s="3"/>
      <c r="P73" s="3"/>
      <c r="Q73" s="3"/>
      <c r="R73" s="3"/>
    </row>
    <row r="74" spans="1:24" x14ac:dyDescent="0.2">
      <c r="A74" s="23">
        <v>44104</v>
      </c>
      <c r="B74" t="s">
        <v>11</v>
      </c>
      <c r="C74" s="3"/>
      <c r="D74" s="3"/>
      <c r="E74" s="3"/>
      <c r="F74">
        <f t="shared" si="4"/>
        <v>0</v>
      </c>
      <c r="G74">
        <f t="shared" si="5"/>
        <v>0</v>
      </c>
      <c r="H74">
        <f t="shared" si="6"/>
        <v>0</v>
      </c>
      <c r="I74" s="3"/>
      <c r="J74" s="3"/>
      <c r="K74" s="3"/>
      <c r="L74" s="3"/>
      <c r="M74">
        <f t="shared" si="7"/>
        <v>0</v>
      </c>
      <c r="N74" s="3"/>
      <c r="P74" s="3"/>
      <c r="Q74" s="3"/>
      <c r="R74" s="3"/>
    </row>
    <row r="75" spans="1:24" x14ac:dyDescent="0.2">
      <c r="A75" s="23">
        <v>44135</v>
      </c>
      <c r="B75" t="s">
        <v>11</v>
      </c>
      <c r="C75" s="3"/>
      <c r="D75" s="3"/>
      <c r="E75" s="3"/>
      <c r="F75">
        <f t="shared" si="4"/>
        <v>0</v>
      </c>
      <c r="G75">
        <f t="shared" si="5"/>
        <v>0</v>
      </c>
      <c r="H75">
        <f t="shared" si="6"/>
        <v>0</v>
      </c>
      <c r="I75" s="3"/>
      <c r="J75" s="3"/>
      <c r="K75" s="3"/>
      <c r="L75" s="3"/>
      <c r="M75">
        <f t="shared" si="7"/>
        <v>0</v>
      </c>
      <c r="N75" s="3"/>
      <c r="P75" s="3"/>
      <c r="Q75" s="3"/>
      <c r="R75" s="3"/>
    </row>
    <row r="76" spans="1:24" x14ac:dyDescent="0.2">
      <c r="A76" s="23">
        <v>44165</v>
      </c>
      <c r="B76" t="s">
        <v>11</v>
      </c>
      <c r="C76" s="3"/>
      <c r="D76" s="3"/>
      <c r="E76" s="3"/>
      <c r="F76">
        <f t="shared" si="4"/>
        <v>0</v>
      </c>
      <c r="G76">
        <f t="shared" si="5"/>
        <v>0</v>
      </c>
      <c r="H76">
        <f t="shared" si="6"/>
        <v>0</v>
      </c>
      <c r="I76" s="3"/>
      <c r="J76" s="3"/>
      <c r="K76" s="3"/>
      <c r="L76" s="3"/>
      <c r="M76">
        <f t="shared" si="7"/>
        <v>0</v>
      </c>
      <c r="N76" s="3"/>
      <c r="P76" s="3"/>
      <c r="Q76" s="3"/>
      <c r="R76" s="3"/>
    </row>
    <row r="77" spans="1:24" x14ac:dyDescent="0.2">
      <c r="A77" s="23">
        <v>44196</v>
      </c>
      <c r="B77" t="s">
        <v>11</v>
      </c>
      <c r="C77" s="3"/>
      <c r="D77" s="3"/>
      <c r="E77" s="3"/>
      <c r="F77">
        <f t="shared" si="4"/>
        <v>0</v>
      </c>
      <c r="G77">
        <f t="shared" si="5"/>
        <v>0</v>
      </c>
      <c r="H77">
        <f t="shared" si="6"/>
        <v>0</v>
      </c>
      <c r="I77" s="3"/>
      <c r="J77" s="3"/>
      <c r="K77" s="3"/>
      <c r="L77" s="3"/>
      <c r="M77">
        <f t="shared" si="7"/>
        <v>0</v>
      </c>
      <c r="N77" s="3"/>
      <c r="P77" s="3"/>
      <c r="Q77" s="3"/>
      <c r="R77" s="3"/>
    </row>
    <row r="78" spans="1:24" x14ac:dyDescent="0.2">
      <c r="P78" s="11" t="s">
        <v>67</v>
      </c>
      <c r="Q78" s="11" t="s">
        <v>67</v>
      </c>
      <c r="R78" s="11" t="s">
        <v>68</v>
      </c>
    </row>
    <row r="79" spans="1:24" ht="21" x14ac:dyDescent="0.25">
      <c r="A79" s="7" t="s">
        <v>69</v>
      </c>
      <c r="P79" s="11" t="s">
        <v>70</v>
      </c>
      <c r="Q79" s="11" t="s">
        <v>70</v>
      </c>
      <c r="R79" s="11" t="s">
        <v>71</v>
      </c>
    </row>
    <row r="80" spans="1:24" x14ac:dyDescent="0.2">
      <c r="A80" s="8" t="s">
        <v>72</v>
      </c>
      <c r="E80" s="24"/>
    </row>
    <row r="81" spans="1:6" x14ac:dyDescent="0.2">
      <c r="A81" s="8" t="s">
        <v>73</v>
      </c>
      <c r="E81" s="24"/>
    </row>
    <row r="82" spans="1:6" x14ac:dyDescent="0.2">
      <c r="A82" s="8" t="s">
        <v>74</v>
      </c>
      <c r="E82" s="24"/>
    </row>
    <row r="83" spans="1:6" x14ac:dyDescent="0.2">
      <c r="A83" s="8" t="s">
        <v>75</v>
      </c>
      <c r="E83" s="24"/>
      <c r="F83" t="s">
        <v>76</v>
      </c>
    </row>
    <row r="84" spans="1:6" x14ac:dyDescent="0.2">
      <c r="A84" s="8" t="s">
        <v>77</v>
      </c>
      <c r="E84" s="24"/>
    </row>
    <row r="85" spans="1:6" x14ac:dyDescent="0.2">
      <c r="A85" s="8" t="s">
        <v>78</v>
      </c>
      <c r="E85" s="24"/>
    </row>
    <row r="86" spans="1:6" x14ac:dyDescent="0.2">
      <c r="A86" s="8" t="s">
        <v>79</v>
      </c>
      <c r="E86" s="24"/>
    </row>
    <row r="87" spans="1:6" x14ac:dyDescent="0.2">
      <c r="A87" s="8" t="s">
        <v>80</v>
      </c>
      <c r="E87" s="4"/>
    </row>
    <row r="89" spans="1:6" ht="21" x14ac:dyDescent="0.25">
      <c r="A89" s="27" t="s">
        <v>82</v>
      </c>
      <c r="B89" s="26"/>
      <c r="C89" s="26"/>
      <c r="D89" s="26"/>
      <c r="E89" s="26"/>
    </row>
    <row r="90" spans="1:6" x14ac:dyDescent="0.2">
      <c r="A90" s="25" t="s">
        <v>87</v>
      </c>
      <c r="B90" s="26"/>
      <c r="C90" s="26"/>
      <c r="D90" s="26"/>
      <c r="E90" s="29">
        <v>0.2</v>
      </c>
    </row>
    <row r="91" spans="1:6" x14ac:dyDescent="0.2">
      <c r="A91" s="25" t="s">
        <v>86</v>
      </c>
      <c r="B91" s="26"/>
      <c r="C91" s="26"/>
      <c r="D91" s="26"/>
      <c r="E91" s="29">
        <v>0.8</v>
      </c>
    </row>
    <row r="92" spans="1:6" x14ac:dyDescent="0.2">
      <c r="A92" s="25"/>
      <c r="B92" s="26"/>
      <c r="C92" s="26"/>
      <c r="D92" s="26"/>
      <c r="E92" s="30">
        <f>SUM(E90:E91)</f>
        <v>1</v>
      </c>
    </row>
    <row r="93" spans="1:6" x14ac:dyDescent="0.2">
      <c r="A93" s="28" t="s">
        <v>83</v>
      </c>
      <c r="B93" s="28"/>
      <c r="C93" s="26"/>
      <c r="D93" s="26"/>
      <c r="E93" s="29">
        <v>0.5</v>
      </c>
    </row>
    <row r="94" spans="1:6" x14ac:dyDescent="0.2">
      <c r="A94" s="28" t="s">
        <v>84</v>
      </c>
      <c r="B94" s="28"/>
      <c r="C94" s="26"/>
      <c r="D94" s="26"/>
      <c r="E94" s="29">
        <v>0.35</v>
      </c>
    </row>
    <row r="95" spans="1:6" x14ac:dyDescent="0.2">
      <c r="A95" s="28" t="s">
        <v>85</v>
      </c>
      <c r="B95" s="28"/>
      <c r="C95" s="26"/>
      <c r="D95" s="26"/>
      <c r="E95" s="29">
        <v>0.15</v>
      </c>
    </row>
    <row r="96" spans="1:6" x14ac:dyDescent="0.2">
      <c r="E96" s="31">
        <f>SUM(E93:E95)</f>
        <v>1</v>
      </c>
    </row>
  </sheetData>
  <dataValidations count="3">
    <dataValidation type="date" allowBlank="1" showInputMessage="1" showErrorMessage="1" errorTitle="Date Validation" error="Modeling end date must be both after Client Year End and between 3/31/2020 and 12/31/2020" promptTitle="Date Validation" prompt="Modeling end date must be both after Client Year End and between 3/31/2020 and 12/31/2020" sqref="C5" xr:uid="{00000000-0002-0000-0000-000000000000}">
      <formula1>DATE(2020,MONTH(C4),DAY(C4))</formula1>
      <formula2>44196</formula2>
    </dataValidation>
    <dataValidation type="list" allowBlank="1" showInputMessage="1" showErrorMessage="1" sqref="E62" xr:uid="{00000000-0002-0000-0000-000001000000}">
      <formula1>$V$1:$V$2</formula1>
    </dataValidation>
    <dataValidation type="list" allowBlank="1" showInputMessage="1" showErrorMessage="1" sqref="B68:B77" xr:uid="{00000000-0002-0000-0000-000002000000}">
      <formula1>$B$65:$B$66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kdelgado</dc:creator>
  <cp:lastModifiedBy>Ian Randall</cp:lastModifiedBy>
  <dcterms:created xsi:type="dcterms:W3CDTF">2020-04-01T12:46:55Z</dcterms:created>
  <dcterms:modified xsi:type="dcterms:W3CDTF">2020-04-02T19:03:43Z</dcterms:modified>
</cp:coreProperties>
</file>